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Data" sheetId="1" r:id="rId1"/>
    <sheet name="Chart" sheetId="2" r:id="rId2"/>
    <sheet name="Sheet3" sheetId="3" r:id="rId3"/>
  </sheets>
  <definedNames>
    <definedName name="_xlnm.Print_Area" localSheetId="0">'Data'!$A$1:$H$26</definedName>
  </definedNames>
  <calcPr fullCalcOnLoad="1"/>
</workbook>
</file>

<file path=xl/sharedStrings.xml><?xml version="1.0" encoding="utf-8"?>
<sst xmlns="http://schemas.openxmlformats.org/spreadsheetml/2006/main" count="64" uniqueCount="62">
  <si>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</si>
  <si>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</si>
  <si>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</si>
  <si>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</si>
  <si>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</si>
  <si>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</si>
  <si>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</si>
  <si>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</si>
  <si>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</si>
  <si>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</si>
  <si>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</si>
  <si>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</si>
  <si>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</si>
  <si>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 xml:space="preserve">Dale </t>
  </si>
  <si>
    <t>City Manager</t>
  </si>
  <si>
    <t>Crumb</t>
  </si>
  <si>
    <t>Stephen</t>
  </si>
  <si>
    <t>Water Director</t>
  </si>
  <si>
    <t>Allen</t>
  </si>
  <si>
    <t>Darlene</t>
  </si>
  <si>
    <t>City Auditor</t>
  </si>
  <si>
    <t xml:space="preserve">Best </t>
  </si>
  <si>
    <t>Wenona</t>
  </si>
  <si>
    <t>Legal Secretary</t>
  </si>
  <si>
    <t>Garrett</t>
  </si>
  <si>
    <t>Bridgette</t>
  </si>
  <si>
    <t>Utility Administrator</t>
  </si>
  <si>
    <t xml:space="preserve">Streiffert </t>
  </si>
  <si>
    <t>Steven</t>
  </si>
  <si>
    <t>Assistant ITS Director</t>
  </si>
  <si>
    <t>Smith</t>
  </si>
  <si>
    <t xml:space="preserve">Christine </t>
  </si>
  <si>
    <t>Accountant Technician</t>
  </si>
  <si>
    <t>Irwin</t>
  </si>
  <si>
    <t>Pamela</t>
  </si>
  <si>
    <t>Compliance Specialist</t>
  </si>
  <si>
    <t xml:space="preserve">Thomas </t>
  </si>
  <si>
    <t>Cheryl</t>
  </si>
  <si>
    <t>Senior Librarian</t>
  </si>
  <si>
    <t>Washington</t>
  </si>
  <si>
    <t>Dean</t>
  </si>
  <si>
    <t>Librarian</t>
  </si>
  <si>
    <t>Moorland</t>
  </si>
  <si>
    <t>Blake</t>
  </si>
  <si>
    <t>Public Events Manager</t>
  </si>
  <si>
    <t>Mendoza</t>
  </si>
  <si>
    <t xml:space="preserve">Chris </t>
  </si>
  <si>
    <t>Operations Manager</t>
  </si>
  <si>
    <t>Garcia</t>
  </si>
  <si>
    <t>Marion</t>
  </si>
  <si>
    <t>Field Operations Crewleader</t>
  </si>
  <si>
    <t>TOTALS</t>
  </si>
  <si>
    <t xml:space="preserve">How many employees </t>
  </si>
  <si>
    <t>received a 5.5% Raise?</t>
  </si>
  <si>
    <t>received a 4% Raise?</t>
  </si>
  <si>
    <t>Which employee has the highest salary for 2011?</t>
  </si>
  <si>
    <t>Dale Fisser has the highest salary.</t>
  </si>
  <si>
    <t>Which employee has the lowest salary for 2011?</t>
  </si>
  <si>
    <t>Pamela Irwin has the lowest salary.</t>
  </si>
  <si>
    <t>Is the employee with the lowest years of service also the lowest paid</t>
  </si>
  <si>
    <t>for 2011?</t>
  </si>
  <si>
    <t>No.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</si>
</sst>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b/>
      <sz val="12"/>
      <color indexed="36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rgb="FFFFFF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right"/>
    </xf>
    <xf numFmtId="10" fontId="50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164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52" fillId="34" borderId="15" xfId="0" applyFont="1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55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2011 Salaries of Fort Worth Employees</a:t>
            </a:r>
          </a:p>
        </c:rich>
      </c:tx>
      <c:layout>
        <c:manualLayout>
          <c:xMode val="factor"/>
          <c:yMode val="factor"/>
          <c:x val="0.01825"/>
          <c:y val="-0.0205"/>
        </c:manualLayout>
      </c:layout>
      <c:spPr>
        <a:solidFill>
          <a:srgbClr val="B3A2C7"/>
        </a:solidFill>
        <a:ln w="25400">
          <a:solidFill>
            <a:srgbClr val="0066CC"/>
          </a:solidFill>
        </a:ln>
      </c:spPr>
    </c:title>
    <c:plotArea>
      <c:layout>
        <c:manualLayout>
          <c:xMode val="edge"/>
          <c:yMode val="edge"/>
          <c:x val="0.043"/>
          <c:y val="0.07"/>
          <c:w val="0.867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Accountant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Data!$H$8:$H$20</c:f>
              <c:numCache>
                <c:ptCount val="13"/>
                <c:pt idx="0">
                  <c:v>239057.725</c:v>
                </c:pt>
                <c:pt idx="1">
                  <c:v>153240.88</c:v>
                </c:pt>
                <c:pt idx="2">
                  <c:v>146695.64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</c:v>
                </c:pt>
                <c:pt idx="7">
                  <c:v>52241.28</c:v>
                </c:pt>
                <c:pt idx="8">
                  <c:v>47947.64</c:v>
                </c:pt>
                <c:pt idx="9">
                  <c:v>42505.95</c:v>
                </c:pt>
                <c:pt idx="10">
                  <c:v>41901.6</c:v>
                </c:pt>
                <c:pt idx="11">
                  <c:v>41879.76</c:v>
                </c:pt>
                <c:pt idx="12">
                  <c:v>41771.6</c:v>
                </c:pt>
              </c:numCache>
            </c:numRef>
          </c:val>
        </c:ser>
        <c:axId val="15513810"/>
        <c:axId val="5406563"/>
      </c:barChart>
      <c:catAx>
        <c:axId val="15513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80"/>
                    </a:solidFill>
                    <a:latin typeface="Calibri"/>
                    <a:ea typeface="Calibri"/>
                    <a:cs typeface="Calibri"/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015"/>
            </c:manualLayout>
          </c:layout>
          <c:overlay val="0"/>
          <c:spPr>
            <a:solidFill>
              <a:srgbClr val="C3D69B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406563"/>
        <c:crosses val="autoZero"/>
        <c:auto val="1"/>
        <c:lblOffset val="100"/>
        <c:tickLblSkip val="1"/>
        <c:noMultiLvlLbl val="0"/>
      </c:catAx>
      <c:valAx>
        <c:axId val="54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80"/>
                    </a:solidFill>
                    <a:latin typeface="Calibri"/>
                    <a:ea typeface="Calibri"/>
                    <a:cs typeface="Calibri"/>
                  </a:rPr>
                  <a:t>2011 Salary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575"/>
            </c:manualLayout>
          </c:layout>
          <c:overlay val="0"/>
          <c:spPr>
            <a:solidFill>
              <a:srgbClr val="C3D69B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5513810"/>
        <c:cr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7325"/>
          <c:w val="0.074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13</xdr:col>
      <xdr:colOff>38100</xdr:colOff>
      <xdr:row>25</xdr:row>
      <xdr:rowOff>19050</xdr:rowOff>
    </xdr:to>
    <xdr:graphicFrame>
      <xdr:nvGraphicFramePr>
        <xdr:cNvPr id="1" name="Chart 3"/>
        <xdr:cNvGraphicFramePr/>
      </xdr:nvGraphicFramePr>
      <xdr:xfrm>
        <a:off x="57150" y="47625"/>
        <a:ext cx="79057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2" width="15.7109375" style="3" customWidth="1"/>
    <col min="3" max="3" width="25.7109375" style="3" customWidth="1"/>
    <col min="4" max="4" width="13.7109375" style="5" customWidth="1"/>
    <col min="5" max="8" width="13.7109375" style="7" customWidth="1"/>
  </cols>
  <sheetData>
    <row r="1" spans="1:8" s="1" customFormat="1" ht="15">
      <c r="A1" s="2" t="s">
        <v>0</v>
      </c>
      <c r="B1" s="2"/>
      <c r="C1" s="2"/>
      <c r="D1" s="4"/>
      <c r="E1" s="6"/>
      <c r="F1" s="6"/>
      <c r="G1" s="6"/>
      <c r="H1" s="6"/>
    </row>
    <row r="2" spans="1:8" s="1" customFormat="1" ht="15">
      <c r="A2" s="2" t="s">
        <v>1</v>
      </c>
      <c r="B2" s="2"/>
      <c r="C2" s="2"/>
      <c r="D2" s="4"/>
      <c r="E2" s="6"/>
      <c r="F2" s="6"/>
      <c r="G2" s="6"/>
      <c r="H2" s="6"/>
    </row>
    <row r="3" spans="1:8" s="1" customFormat="1" ht="15">
      <c r="A3" s="2" t="s">
        <v>2</v>
      </c>
      <c r="B3" s="2"/>
      <c r="C3" s="2"/>
      <c r="D3" s="4"/>
      <c r="E3" s="6"/>
      <c r="F3" s="6"/>
      <c r="G3" s="6"/>
      <c r="H3" s="6"/>
    </row>
    <row r="4" spans="1:8" s="1" customFormat="1" ht="15">
      <c r="A4" s="2"/>
      <c r="B4" s="2"/>
      <c r="C4" s="2"/>
      <c r="D4" s="4"/>
      <c r="E4" s="6"/>
      <c r="F4" s="6"/>
      <c r="G4" s="6"/>
      <c r="H4" s="6"/>
    </row>
    <row r="5" spans="1:8" s="1" customFormat="1" ht="15">
      <c r="A5" s="12"/>
      <c r="B5" s="12"/>
      <c r="C5" s="12"/>
      <c r="D5" s="13" t="s">
        <v>6</v>
      </c>
      <c r="E5" s="15">
        <v>2010</v>
      </c>
      <c r="F5" s="15" t="s">
        <v>9</v>
      </c>
      <c r="G5" s="15">
        <v>2011</v>
      </c>
      <c r="H5" s="15">
        <v>2011</v>
      </c>
    </row>
    <row r="6" spans="1:8" s="1" customFormat="1" ht="15">
      <c r="A6" s="12" t="s">
        <v>3</v>
      </c>
      <c r="B6" s="12" t="s">
        <v>4</v>
      </c>
      <c r="C6" s="12" t="s">
        <v>5</v>
      </c>
      <c r="D6" s="13" t="s">
        <v>7</v>
      </c>
      <c r="E6" s="15" t="s">
        <v>8</v>
      </c>
      <c r="F6" s="15" t="s">
        <v>10</v>
      </c>
      <c r="G6" s="15" t="s">
        <v>11</v>
      </c>
      <c r="H6" s="15" t="s">
        <v>8</v>
      </c>
    </row>
    <row r="7" spans="1:8" ht="15">
      <c r="A7" s="8"/>
      <c r="B7" s="8"/>
      <c r="C7" s="8"/>
      <c r="D7" s="9"/>
      <c r="E7" s="21"/>
      <c r="F7" s="21"/>
      <c r="G7" s="21"/>
      <c r="H7" s="21"/>
    </row>
    <row r="8" spans="1:8" ht="15">
      <c r="A8" s="8" t="s">
        <v>12</v>
      </c>
      <c r="B8" s="8" t="s">
        <v>13</v>
      </c>
      <c r="C8" s="8" t="s">
        <v>14</v>
      </c>
      <c r="D8" s="9">
        <v>25</v>
      </c>
      <c r="E8" s="10">
        <v>226595</v>
      </c>
      <c r="F8" s="11">
        <f>IF(D8&gt;=5,5.5%,4%)</f>
        <v>0.055</v>
      </c>
      <c r="G8" s="10">
        <f>E8*F8</f>
        <v>12462.725</v>
      </c>
      <c r="H8" s="10">
        <f>E8+G8</f>
        <v>239057.725</v>
      </c>
    </row>
    <row r="9" spans="1:8" ht="15">
      <c r="A9" s="8" t="s">
        <v>15</v>
      </c>
      <c r="B9" s="8" t="s">
        <v>16</v>
      </c>
      <c r="C9" s="8" t="s">
        <v>17</v>
      </c>
      <c r="D9" s="9">
        <v>3</v>
      </c>
      <c r="E9" s="10">
        <v>147347</v>
      </c>
      <c r="F9" s="11">
        <f>IF(D9&gt;=5,5.5%,4%)</f>
        <v>0.04</v>
      </c>
      <c r="G9" s="10">
        <f>E9*F9</f>
        <v>5893.88</v>
      </c>
      <c r="H9" s="10">
        <f>E9+G9</f>
        <v>153240.88</v>
      </c>
    </row>
    <row r="10" spans="1:8" ht="15">
      <c r="A10" s="8" t="s">
        <v>18</v>
      </c>
      <c r="B10" s="8" t="s">
        <v>19</v>
      </c>
      <c r="C10" s="8" t="s">
        <v>20</v>
      </c>
      <c r="D10" s="9">
        <v>5</v>
      </c>
      <c r="E10" s="10">
        <v>139048</v>
      </c>
      <c r="F10" s="11">
        <f>IF(D10&gt;=5,5.5%,4%)</f>
        <v>0.055</v>
      </c>
      <c r="G10" s="10">
        <f>E10*F10</f>
        <v>7647.64</v>
      </c>
      <c r="H10" s="10">
        <f>E10+G10</f>
        <v>146695.64</v>
      </c>
    </row>
    <row r="11" spans="1:8" ht="15">
      <c r="A11" s="8" t="s">
        <v>27</v>
      </c>
      <c r="B11" s="8" t="s">
        <v>28</v>
      </c>
      <c r="C11" s="8" t="s">
        <v>29</v>
      </c>
      <c r="D11" s="9">
        <v>6</v>
      </c>
      <c r="E11" s="10">
        <v>135429</v>
      </c>
      <c r="F11" s="11">
        <f>IF(D11&gt;=5,5.5%,4%)</f>
        <v>0.055</v>
      </c>
      <c r="G11" s="10">
        <f>E11*F11</f>
        <v>7448.595</v>
      </c>
      <c r="H11" s="10">
        <f>E11+G11</f>
        <v>142877.595</v>
      </c>
    </row>
    <row r="12" spans="1:8" ht="15">
      <c r="A12" s="8" t="s">
        <v>24</v>
      </c>
      <c r="B12" s="8" t="s">
        <v>25</v>
      </c>
      <c r="C12" s="8" t="s">
        <v>26</v>
      </c>
      <c r="D12" s="9">
        <v>16</v>
      </c>
      <c r="E12" s="10">
        <v>131934</v>
      </c>
      <c r="F12" s="11">
        <f>IF(D12&gt;=5,5.5%,4%)</f>
        <v>0.055</v>
      </c>
      <c r="G12" s="10">
        <f>E12*F12</f>
        <v>7256.37</v>
      </c>
      <c r="H12" s="10">
        <f>E12+G12</f>
        <v>139190.37</v>
      </c>
    </row>
    <row r="13" spans="1:8" ht="15">
      <c r="A13" s="8" t="s">
        <v>42</v>
      </c>
      <c r="B13" s="8" t="s">
        <v>43</v>
      </c>
      <c r="C13" s="8" t="s">
        <v>44</v>
      </c>
      <c r="D13" s="9">
        <v>12</v>
      </c>
      <c r="E13" s="10">
        <v>62008</v>
      </c>
      <c r="F13" s="11">
        <f>IF(D13&gt;=5,5.5%,4%)</f>
        <v>0.055</v>
      </c>
      <c r="G13" s="10">
        <f>E13*F13</f>
        <v>3410.44</v>
      </c>
      <c r="H13" s="10">
        <f>E13+G13</f>
        <v>65418.44</v>
      </c>
    </row>
    <row r="14" spans="1:8" ht="15">
      <c r="A14" s="8" t="s">
        <v>45</v>
      </c>
      <c r="B14" s="8" t="s">
        <v>46</v>
      </c>
      <c r="C14" s="8" t="s">
        <v>47</v>
      </c>
      <c r="D14" s="9">
        <v>11</v>
      </c>
      <c r="E14" s="10">
        <v>50107</v>
      </c>
      <c r="F14" s="11">
        <f>IF(D14&gt;=5,5.5%,4%)</f>
        <v>0.055</v>
      </c>
      <c r="G14" s="10">
        <f>E14*F14</f>
        <v>2755.885</v>
      </c>
      <c r="H14" s="10">
        <f>E14+G14</f>
        <v>52862.885</v>
      </c>
    </row>
    <row r="15" spans="1:8" ht="15">
      <c r="A15" s="8" t="s">
        <v>39</v>
      </c>
      <c r="B15" s="8" t="s">
        <v>40</v>
      </c>
      <c r="C15" s="8" t="s">
        <v>41</v>
      </c>
      <c r="D15" s="9">
        <v>4</v>
      </c>
      <c r="E15" s="10">
        <v>50232</v>
      </c>
      <c r="F15" s="11">
        <f>IF(D15&gt;=5,5.5%,4%)</f>
        <v>0.04</v>
      </c>
      <c r="G15" s="10">
        <f>E15*F15</f>
        <v>2009.28</v>
      </c>
      <c r="H15" s="10">
        <f>E15+G15</f>
        <v>52241.28</v>
      </c>
    </row>
    <row r="16" spans="1:8" ht="15">
      <c r="A16" s="8" t="s">
        <v>36</v>
      </c>
      <c r="B16" s="8" t="s">
        <v>37</v>
      </c>
      <c r="C16" s="8" t="s">
        <v>38</v>
      </c>
      <c r="D16" s="9">
        <v>17</v>
      </c>
      <c r="E16" s="10">
        <v>45448</v>
      </c>
      <c r="F16" s="11">
        <f>IF(D16&gt;=5,5.5%,4%)</f>
        <v>0.055</v>
      </c>
      <c r="G16" s="10">
        <f>E16*F16</f>
        <v>2499.64</v>
      </c>
      <c r="H16" s="10">
        <f>E16+G16</f>
        <v>47947.64</v>
      </c>
    </row>
    <row r="17" spans="1:8" ht="15">
      <c r="A17" s="8" t="s">
        <v>21</v>
      </c>
      <c r="B17" s="8" t="s">
        <v>22</v>
      </c>
      <c r="C17" s="8" t="s">
        <v>23</v>
      </c>
      <c r="D17" s="9">
        <v>10</v>
      </c>
      <c r="E17" s="10">
        <v>40290</v>
      </c>
      <c r="F17" s="11">
        <f>IF(D17&gt;=5,5.5%,4%)</f>
        <v>0.055</v>
      </c>
      <c r="G17" s="10">
        <f>E17*F17</f>
        <v>2215.95</v>
      </c>
      <c r="H17" s="10">
        <f>E17+G17</f>
        <v>42505.95</v>
      </c>
    </row>
    <row r="18" spans="1:8" ht="15">
      <c r="A18" s="8" t="s">
        <v>30</v>
      </c>
      <c r="B18" s="8" t="s">
        <v>31</v>
      </c>
      <c r="C18" s="8" t="s">
        <v>32</v>
      </c>
      <c r="D18" s="9">
        <v>3</v>
      </c>
      <c r="E18" s="10">
        <v>40290</v>
      </c>
      <c r="F18" s="11">
        <f>IF(D18&gt;=5,5.5%,4%)</f>
        <v>0.04</v>
      </c>
      <c r="G18" s="10">
        <f>E18*F18</f>
        <v>1611.6000000000001</v>
      </c>
      <c r="H18" s="10">
        <f>E18+G18</f>
        <v>41901.6</v>
      </c>
    </row>
    <row r="19" spans="1:8" ht="15">
      <c r="A19" s="8" t="s">
        <v>48</v>
      </c>
      <c r="B19" s="8" t="s">
        <v>49</v>
      </c>
      <c r="C19" s="8" t="s">
        <v>50</v>
      </c>
      <c r="D19" s="9">
        <v>1</v>
      </c>
      <c r="E19" s="10">
        <v>40269</v>
      </c>
      <c r="F19" s="11">
        <f>IF(D19&gt;=5,5.5%,4%)</f>
        <v>0.04</v>
      </c>
      <c r="G19" s="10">
        <f>E19*F19</f>
        <v>1610.76</v>
      </c>
      <c r="H19" s="10">
        <f>E19+G19</f>
        <v>41879.76</v>
      </c>
    </row>
    <row r="20" spans="1:8" ht="15">
      <c r="A20" s="8" t="s">
        <v>33</v>
      </c>
      <c r="B20" s="8" t="s">
        <v>34</v>
      </c>
      <c r="C20" s="8" t="s">
        <v>35</v>
      </c>
      <c r="D20" s="9">
        <v>4</v>
      </c>
      <c r="E20" s="10">
        <v>40165</v>
      </c>
      <c r="F20" s="11">
        <f>IF(D20&gt;=5,5.5%,4%)</f>
        <v>0.04</v>
      </c>
      <c r="G20" s="10">
        <f>E20*F20</f>
        <v>1606.6000000000001</v>
      </c>
      <c r="H20" s="10">
        <f>E20+G20</f>
        <v>41771.6</v>
      </c>
    </row>
    <row r="21" spans="1:8" s="1" customFormat="1" ht="15">
      <c r="A21" s="12" t="s">
        <v>51</v>
      </c>
      <c r="B21" s="12"/>
      <c r="C21" s="12"/>
      <c r="D21" s="13"/>
      <c r="E21" s="14">
        <f>SUM(E8:E20)</f>
        <v>1149162</v>
      </c>
      <c r="F21" s="16">
        <f>COUNTIF(F8:F20,5.5%)</f>
        <v>8</v>
      </c>
      <c r="G21" s="14">
        <f>SUM(G8:G20)</f>
        <v>58429.365</v>
      </c>
      <c r="H21" s="14">
        <f>SUM(H8:H20)</f>
        <v>1207591.3650000002</v>
      </c>
    </row>
    <row r="22" spans="1:6" ht="15">
      <c r="A22" s="27" t="s">
        <v>55</v>
      </c>
      <c r="B22" s="28"/>
      <c r="C22" s="29"/>
      <c r="E22" s="23"/>
      <c r="F22" s="23" t="s">
        <v>52</v>
      </c>
    </row>
    <row r="23" spans="1:6" ht="15">
      <c r="A23" s="36" t="s">
        <v>56</v>
      </c>
      <c r="B23" s="37"/>
      <c r="C23" s="26"/>
      <c r="E23" s="23"/>
      <c r="F23" s="23" t="s">
        <v>53</v>
      </c>
    </row>
    <row r="24" spans="5:6" ht="15">
      <c r="E24" s="22"/>
      <c r="F24" s="24">
        <f>COUNTIF(F8:F20,4%)</f>
        <v>5</v>
      </c>
    </row>
    <row r="25" spans="1:6" ht="15">
      <c r="A25" s="27" t="s">
        <v>57</v>
      </c>
      <c r="B25" s="28"/>
      <c r="C25" s="29"/>
      <c r="E25" s="17"/>
      <c r="F25" s="18" t="s">
        <v>52</v>
      </c>
    </row>
    <row r="26" spans="1:6" ht="15">
      <c r="A26" s="34" t="s">
        <v>58</v>
      </c>
      <c r="B26" s="35"/>
      <c r="C26" s="26"/>
      <c r="E26" s="19"/>
      <c r="F26" s="20" t="s">
        <v>54</v>
      </c>
    </row>
    <row r="28" spans="1:3" ht="15">
      <c r="A28" s="27" t="s">
        <v>59</v>
      </c>
      <c r="B28" s="28"/>
      <c r="C28" s="29"/>
    </row>
    <row r="29" spans="1:3" ht="15">
      <c r="A29" s="30" t="s">
        <v>60</v>
      </c>
      <c r="B29" s="31"/>
      <c r="C29" s="32"/>
    </row>
    <row r="30" spans="1:3" ht="15">
      <c r="A30" s="33" t="s">
        <v>61</v>
      </c>
      <c r="B30" s="25"/>
      <c r="C30" s="26"/>
    </row>
  </sheetData>
  <sheetProtection/>
  <printOptions/>
  <pageMargins left="0.7" right="0.7" top="0.75" bottom="0.75" header="0.3" footer="0.3"/>
  <pageSetup fitToHeight="1" fitToWidth="1" horizontalDpi="600" verticalDpi="600" orientation="landscape" scale="97" r:id="rId1"/>
  <headerFooter>
    <oddHeader>&amp;LActivity 48-Kelly Jordan&amp;CRAISE&amp;R&amp;D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SPS</cp:lastModifiedBy>
  <cp:lastPrinted>2012-04-09T15:27:39Z</cp:lastPrinted>
  <dcterms:created xsi:type="dcterms:W3CDTF">2012-04-09T14:57:40Z</dcterms:created>
  <dcterms:modified xsi:type="dcterms:W3CDTF">2012-04-10T17:59:49Z</dcterms:modified>
  <cp:category/>
  <cp:version/>
  <cp:contentType/>
  <cp:contentStatus/>
</cp:coreProperties>
</file>